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Serious crime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<sst xmlns="http://schemas.openxmlformats.org/spreadsheetml/2006/main" count="47" uniqueCount="29">
  <si>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</si>
  <si>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ΟΛΙΚΟ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</si>
  <si>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</si>
  <si>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</si>
  <si>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</si>
  <si>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</si>
  <si>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</si>
  <si>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</si>
  <si>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</si>
  <si>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</si>
  <si>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</si>
  <si>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</si>
  <si>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</si>
  <si>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</si>
  <si>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</si>
  <si>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</si>
  <si>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</si>
  <si>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</si>
  <si>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</si>
  <si>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</si>
  <si>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</si>
  <si>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R = Recorded cases (RCI)</t>
  </si>
  <si>
    <t>D =  Detected Cases</t>
  </si>
  <si>
    <t xml:space="preserve">% = Detection Rate </t>
  </si>
  <si>
    <t>R</t>
  </si>
  <si>
    <t>D</t>
  </si>
  <si>
    <t>Note:
In the above figures are not included cases that have been downgraded to "Minor", cases that have been recorded by mistake and cases that were classified as non-existent.</t>
  </si>
  <si>
    <t>Serious Crime per district 
for the first half of the year 2023</t>
  </si>
  <si>
    <t>Statistics and Cartography Office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</si>
</sst>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49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0" fontId="4" fillId="33" borderId="16" xfId="61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0" fontId="4" fillId="33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10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7" xfId="61" applyNumberFormat="1" applyFont="1" applyFill="1" applyBorder="1" applyAlignment="1" applyProtection="1">
      <alignment horizontal="center" vertical="center"/>
      <protection locked="0"/>
    </xf>
    <xf numFmtId="192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29" xfId="61" applyNumberFormat="1" applyFont="1" applyFill="1" applyBorder="1" applyAlignment="1" applyProtection="1">
      <alignment horizontal="center" vertical="center"/>
      <protection locked="0"/>
    </xf>
    <xf numFmtId="10" fontId="3" fillId="34" borderId="22" xfId="61" applyNumberFormat="1" applyFont="1" applyFill="1" applyBorder="1" applyAlignment="1" applyProtection="1">
      <alignment horizontal="center" vertical="center"/>
      <protection locked="0"/>
    </xf>
    <xf numFmtId="10" fontId="3" fillId="34" borderId="30" xfId="61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>
      <alignment horizontal="center" vertical="center"/>
    </xf>
    <xf numFmtId="10" fontId="13" fillId="35" borderId="29" xfId="61" applyNumberFormat="1" applyFont="1" applyFill="1" applyBorder="1" applyAlignment="1" applyProtection="1">
      <alignment horizontal="center" vertical="center"/>
      <protection locked="0"/>
    </xf>
    <xf numFmtId="10" fontId="13" fillId="35" borderId="22" xfId="61" applyNumberFormat="1" applyFont="1" applyFill="1" applyBorder="1" applyAlignment="1" applyProtection="1">
      <alignment horizontal="center" vertical="center"/>
      <protection locked="0"/>
    </xf>
    <xf numFmtId="10" fontId="13" fillId="35" borderId="3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21"/>
  <sheetViews>
    <sheetView tabSelected="1" zoomScalePageLayoutView="0" workbookViewId="0" topLeftCell="A1">
      <selection activeCell="Y16" sqref="Y16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58.5" customHeight="1" thickBot="1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9</v>
      </c>
      <c r="B2" s="39" t="s">
        <v>2</v>
      </c>
      <c r="C2" s="39"/>
      <c r="D2" s="39"/>
      <c r="E2" s="40" t="s">
        <v>3</v>
      </c>
      <c r="F2" s="39"/>
      <c r="G2" s="41"/>
      <c r="H2" s="39" t="s">
        <v>4</v>
      </c>
      <c r="I2" s="39"/>
      <c r="J2" s="39"/>
      <c r="K2" s="40" t="s">
        <v>5</v>
      </c>
      <c r="L2" s="39"/>
      <c r="M2" s="41"/>
      <c r="N2" s="39" t="s">
        <v>6</v>
      </c>
      <c r="O2" s="39"/>
      <c r="P2" s="39"/>
      <c r="Q2" s="40" t="s">
        <v>7</v>
      </c>
      <c r="R2" s="39"/>
      <c r="S2" s="41"/>
      <c r="T2" s="42" t="s">
        <v>8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6" t="s">
        <v>0</v>
      </c>
      <c r="E3" s="10" t="s">
        <v>24</v>
      </c>
      <c r="F3" s="11" t="s">
        <v>25</v>
      </c>
      <c r="G3" s="16" t="s">
        <v>0</v>
      </c>
      <c r="H3" s="10" t="s">
        <v>24</v>
      </c>
      <c r="I3" s="11" t="s">
        <v>25</v>
      </c>
      <c r="J3" s="16" t="s">
        <v>0</v>
      </c>
      <c r="K3" s="10" t="s">
        <v>24</v>
      </c>
      <c r="L3" s="11" t="s">
        <v>25</v>
      </c>
      <c r="M3" s="16" t="s">
        <v>0</v>
      </c>
      <c r="N3" s="10" t="s">
        <v>24</v>
      </c>
      <c r="O3" s="11" t="s">
        <v>25</v>
      </c>
      <c r="P3" s="16" t="s">
        <v>0</v>
      </c>
      <c r="Q3" s="10" t="s">
        <v>24</v>
      </c>
      <c r="R3" s="11" t="s">
        <v>25</v>
      </c>
      <c r="S3" s="16" t="s">
        <v>0</v>
      </c>
      <c r="T3" s="20" t="s">
        <v>24</v>
      </c>
      <c r="U3" s="21" t="s">
        <v>25</v>
      </c>
      <c r="V3" s="30" t="s">
        <v>0</v>
      </c>
    </row>
    <row r="4" spans="1:22" ht="30" customHeight="1">
      <c r="A4" s="17" t="s">
        <v>10</v>
      </c>
      <c r="B4" s="1">
        <v>2</v>
      </c>
      <c r="C4" s="1">
        <v>2</v>
      </c>
      <c r="D4" s="23">
        <f>IF(B4=0,0,C4/B4)</f>
        <v>1</v>
      </c>
      <c r="E4" s="2">
        <v>3</v>
      </c>
      <c r="F4" s="1">
        <v>2</v>
      </c>
      <c r="G4" s="27">
        <f aca="true" t="shared" si="0" ref="G4:G15">IF(E4=0,0,F4/E4)</f>
        <v>0.6666666666666666</v>
      </c>
      <c r="H4" s="1">
        <v>0</v>
      </c>
      <c r="I4" s="1">
        <v>0</v>
      </c>
      <c r="J4" s="23">
        <f aca="true" t="shared" si="1" ref="J4:J15">IF(H4=0,0,I4/H4)</f>
        <v>0</v>
      </c>
      <c r="K4" s="2">
        <v>1</v>
      </c>
      <c r="L4" s="1">
        <v>1</v>
      </c>
      <c r="M4" s="27">
        <f aca="true" t="shared" si="2" ref="M4:M15">IF(K4=0,0,L4/K4)</f>
        <v>1</v>
      </c>
      <c r="N4" s="1">
        <v>0</v>
      </c>
      <c r="O4" s="1">
        <v>0</v>
      </c>
      <c r="P4" s="23">
        <f aca="true" t="shared" si="3" ref="P4:P15">IF(N4=0,0,O4/N4)</f>
        <v>0</v>
      </c>
      <c r="Q4" s="2">
        <v>0</v>
      </c>
      <c r="R4" s="1">
        <v>0</v>
      </c>
      <c r="S4" s="27">
        <f aca="true" t="shared" si="4" ref="S4:S15">IF(Q4=0,0,R4/Q4)</f>
        <v>0</v>
      </c>
      <c r="T4" s="22">
        <f aca="true" t="shared" si="5" ref="T4:U14">B4+E4+H4+K4+N4+Q4</f>
        <v>6</v>
      </c>
      <c r="U4" s="22">
        <f t="shared" si="5"/>
        <v>5</v>
      </c>
      <c r="V4" s="31">
        <f aca="true" t="shared" si="6" ref="V4:V14">IF(T4=0,0,U4/T4)</f>
        <v>0.8333333333333334</v>
      </c>
    </row>
    <row r="5" spans="1:22" ht="30" customHeight="1">
      <c r="A5" s="18" t="s">
        <v>11</v>
      </c>
      <c r="B5" s="1">
        <v>6</v>
      </c>
      <c r="C5" s="1">
        <v>6</v>
      </c>
      <c r="D5" s="24">
        <f>IF(B5=0,0,C5/B5)</f>
        <v>1</v>
      </c>
      <c r="E5" s="2">
        <v>1</v>
      </c>
      <c r="F5" s="1">
        <v>1</v>
      </c>
      <c r="G5" s="28">
        <f t="shared" si="0"/>
        <v>1</v>
      </c>
      <c r="H5" s="1">
        <v>1</v>
      </c>
      <c r="I5" s="1">
        <v>1</v>
      </c>
      <c r="J5" s="24">
        <f t="shared" si="1"/>
        <v>1</v>
      </c>
      <c r="K5" s="2">
        <v>0</v>
      </c>
      <c r="L5" s="1">
        <v>0</v>
      </c>
      <c r="M5" s="28">
        <f t="shared" si="2"/>
        <v>0</v>
      </c>
      <c r="N5" s="1">
        <v>0</v>
      </c>
      <c r="O5" s="1">
        <v>0</v>
      </c>
      <c r="P5" s="24">
        <f t="shared" si="3"/>
        <v>0</v>
      </c>
      <c r="Q5" s="2">
        <v>0</v>
      </c>
      <c r="R5" s="1">
        <v>0</v>
      </c>
      <c r="S5" s="28">
        <f t="shared" si="4"/>
        <v>0</v>
      </c>
      <c r="T5" s="22">
        <f t="shared" si="5"/>
        <v>8</v>
      </c>
      <c r="U5" s="22">
        <f t="shared" si="5"/>
        <v>8</v>
      </c>
      <c r="V5" s="32">
        <f t="shared" si="6"/>
        <v>1</v>
      </c>
    </row>
    <row r="6" spans="1:22" ht="30" customHeight="1">
      <c r="A6" s="18" t="s">
        <v>12</v>
      </c>
      <c r="B6" s="1">
        <v>4</v>
      </c>
      <c r="C6" s="1">
        <v>2</v>
      </c>
      <c r="D6" s="25">
        <f aca="true" t="shared" si="7" ref="D6:D15">IF(B6=0,0,C6/B6)</f>
        <v>0.5</v>
      </c>
      <c r="E6" s="2">
        <v>5</v>
      </c>
      <c r="F6" s="1">
        <v>5</v>
      </c>
      <c r="G6" s="28">
        <f t="shared" si="0"/>
        <v>1</v>
      </c>
      <c r="H6" s="1">
        <v>5</v>
      </c>
      <c r="I6" s="1">
        <v>5</v>
      </c>
      <c r="J6" s="24">
        <f t="shared" si="1"/>
        <v>1</v>
      </c>
      <c r="K6" s="2">
        <v>1</v>
      </c>
      <c r="L6" s="1">
        <v>1</v>
      </c>
      <c r="M6" s="28">
        <f t="shared" si="2"/>
        <v>1</v>
      </c>
      <c r="N6" s="1">
        <v>1</v>
      </c>
      <c r="O6" s="1">
        <v>1</v>
      </c>
      <c r="P6" s="24">
        <f t="shared" si="3"/>
        <v>1</v>
      </c>
      <c r="Q6" s="2">
        <v>1</v>
      </c>
      <c r="R6" s="1">
        <v>1</v>
      </c>
      <c r="S6" s="28">
        <f t="shared" si="4"/>
        <v>1</v>
      </c>
      <c r="T6" s="22">
        <f t="shared" si="5"/>
        <v>17</v>
      </c>
      <c r="U6" s="22">
        <f t="shared" si="5"/>
        <v>15</v>
      </c>
      <c r="V6" s="32">
        <f t="shared" si="6"/>
        <v>0.8823529411764706</v>
      </c>
    </row>
    <row r="7" spans="1:22" ht="30" customHeight="1">
      <c r="A7" s="18" t="s">
        <v>13</v>
      </c>
      <c r="B7" s="1">
        <v>2</v>
      </c>
      <c r="C7" s="1">
        <v>2</v>
      </c>
      <c r="D7" s="24">
        <f t="shared" si="7"/>
        <v>1</v>
      </c>
      <c r="E7" s="2">
        <v>0</v>
      </c>
      <c r="F7" s="1">
        <v>0</v>
      </c>
      <c r="G7" s="28">
        <f t="shared" si="0"/>
        <v>0</v>
      </c>
      <c r="H7" s="1">
        <v>1</v>
      </c>
      <c r="I7" s="1">
        <v>1</v>
      </c>
      <c r="J7" s="24">
        <f t="shared" si="1"/>
        <v>1</v>
      </c>
      <c r="K7" s="2">
        <v>0</v>
      </c>
      <c r="L7" s="1">
        <v>0</v>
      </c>
      <c r="M7" s="28">
        <f t="shared" si="2"/>
        <v>0</v>
      </c>
      <c r="N7" s="1">
        <v>0</v>
      </c>
      <c r="O7" s="1">
        <v>0</v>
      </c>
      <c r="P7" s="24">
        <f t="shared" si="3"/>
        <v>0</v>
      </c>
      <c r="Q7" s="2">
        <v>0</v>
      </c>
      <c r="R7" s="1">
        <v>0</v>
      </c>
      <c r="S7" s="28">
        <f t="shared" si="4"/>
        <v>0</v>
      </c>
      <c r="T7" s="22">
        <f t="shared" si="5"/>
        <v>3</v>
      </c>
      <c r="U7" s="22">
        <f t="shared" si="5"/>
        <v>3</v>
      </c>
      <c r="V7" s="32">
        <f t="shared" si="6"/>
        <v>1</v>
      </c>
    </row>
    <row r="8" spans="1:22" ht="30" customHeight="1">
      <c r="A8" s="18" t="s">
        <v>14</v>
      </c>
      <c r="B8" s="1">
        <v>32</v>
      </c>
      <c r="C8" s="1">
        <v>4</v>
      </c>
      <c r="D8" s="24">
        <f t="shared" si="7"/>
        <v>0.125</v>
      </c>
      <c r="E8" s="2">
        <v>24</v>
      </c>
      <c r="F8" s="1">
        <v>2</v>
      </c>
      <c r="G8" s="28">
        <f>IF(E8=0,0,F8/E8)</f>
        <v>0.08333333333333333</v>
      </c>
      <c r="H8" s="1">
        <v>4</v>
      </c>
      <c r="I8" s="1">
        <v>0</v>
      </c>
      <c r="J8" s="24">
        <f t="shared" si="1"/>
        <v>0</v>
      </c>
      <c r="K8" s="2">
        <v>8</v>
      </c>
      <c r="L8" s="1">
        <v>2</v>
      </c>
      <c r="M8" s="28">
        <f t="shared" si="2"/>
        <v>0.25</v>
      </c>
      <c r="N8" s="1">
        <v>12</v>
      </c>
      <c r="O8" s="1">
        <v>0</v>
      </c>
      <c r="P8" s="24">
        <f t="shared" si="3"/>
        <v>0</v>
      </c>
      <c r="Q8" s="2">
        <v>1</v>
      </c>
      <c r="R8" s="1">
        <v>0</v>
      </c>
      <c r="S8" s="28">
        <f t="shared" si="4"/>
        <v>0</v>
      </c>
      <c r="T8" s="22">
        <f t="shared" si="5"/>
        <v>81</v>
      </c>
      <c r="U8" s="22">
        <f t="shared" si="5"/>
        <v>8</v>
      </c>
      <c r="V8" s="32">
        <f t="shared" si="6"/>
        <v>0.09876543209876543</v>
      </c>
    </row>
    <row r="9" spans="1:22" ht="30" customHeight="1">
      <c r="A9" s="18" t="s">
        <v>15</v>
      </c>
      <c r="B9" s="1">
        <v>20</v>
      </c>
      <c r="C9" s="1">
        <v>10</v>
      </c>
      <c r="D9" s="24">
        <f t="shared" si="7"/>
        <v>0.5</v>
      </c>
      <c r="E9" s="2">
        <v>3</v>
      </c>
      <c r="F9" s="1">
        <v>2</v>
      </c>
      <c r="G9" s="28">
        <f t="shared" si="0"/>
        <v>0.6666666666666666</v>
      </c>
      <c r="H9" s="1">
        <v>5</v>
      </c>
      <c r="I9" s="1">
        <v>5</v>
      </c>
      <c r="J9" s="24">
        <f t="shared" si="1"/>
        <v>1</v>
      </c>
      <c r="K9" s="2">
        <v>5</v>
      </c>
      <c r="L9" s="1">
        <v>4</v>
      </c>
      <c r="M9" s="28">
        <f t="shared" si="2"/>
        <v>0.8</v>
      </c>
      <c r="N9" s="1">
        <v>3</v>
      </c>
      <c r="O9" s="1">
        <v>2</v>
      </c>
      <c r="P9" s="24">
        <f t="shared" si="3"/>
        <v>0.6666666666666666</v>
      </c>
      <c r="Q9" s="2">
        <v>0</v>
      </c>
      <c r="R9" s="1">
        <v>0</v>
      </c>
      <c r="S9" s="28">
        <f t="shared" si="4"/>
        <v>0</v>
      </c>
      <c r="T9" s="22">
        <f t="shared" si="5"/>
        <v>36</v>
      </c>
      <c r="U9" s="22">
        <f t="shared" si="5"/>
        <v>23</v>
      </c>
      <c r="V9" s="32">
        <f t="shared" si="6"/>
        <v>0.6388888888888888</v>
      </c>
    </row>
    <row r="10" spans="1:22" ht="30" customHeight="1">
      <c r="A10" s="18" t="s">
        <v>16</v>
      </c>
      <c r="B10" s="1">
        <v>92</v>
      </c>
      <c r="C10" s="1">
        <v>83</v>
      </c>
      <c r="D10" s="24">
        <f t="shared" si="7"/>
        <v>0.9021739130434783</v>
      </c>
      <c r="E10" s="2">
        <v>166</v>
      </c>
      <c r="F10" s="1">
        <v>160</v>
      </c>
      <c r="G10" s="28">
        <f t="shared" si="0"/>
        <v>0.963855421686747</v>
      </c>
      <c r="H10" s="1">
        <v>98</v>
      </c>
      <c r="I10" s="1">
        <v>90</v>
      </c>
      <c r="J10" s="24">
        <f t="shared" si="1"/>
        <v>0.9183673469387755</v>
      </c>
      <c r="K10" s="2">
        <v>84</v>
      </c>
      <c r="L10" s="1">
        <v>81</v>
      </c>
      <c r="M10" s="28">
        <f t="shared" si="2"/>
        <v>0.9642857142857143</v>
      </c>
      <c r="N10" s="1">
        <v>108</v>
      </c>
      <c r="O10" s="1">
        <v>105</v>
      </c>
      <c r="P10" s="24">
        <f t="shared" si="3"/>
        <v>0.9722222222222222</v>
      </c>
      <c r="Q10" s="2">
        <v>16</v>
      </c>
      <c r="R10" s="1">
        <v>15</v>
      </c>
      <c r="S10" s="28">
        <f t="shared" si="4"/>
        <v>0.9375</v>
      </c>
      <c r="T10" s="22">
        <f t="shared" si="5"/>
        <v>564</v>
      </c>
      <c r="U10" s="22">
        <f t="shared" si="5"/>
        <v>534</v>
      </c>
      <c r="V10" s="32">
        <f t="shared" si="6"/>
        <v>0.9468085106382979</v>
      </c>
    </row>
    <row r="11" spans="1:22" ht="36.75" customHeight="1">
      <c r="A11" s="18" t="s">
        <v>17</v>
      </c>
      <c r="B11" s="1">
        <v>4</v>
      </c>
      <c r="C11" s="1">
        <v>0</v>
      </c>
      <c r="D11" s="24">
        <f t="shared" si="7"/>
        <v>0</v>
      </c>
      <c r="E11" s="2">
        <v>3</v>
      </c>
      <c r="F11" s="1">
        <v>1</v>
      </c>
      <c r="G11" s="28">
        <f t="shared" si="0"/>
        <v>0.3333333333333333</v>
      </c>
      <c r="H11" s="1">
        <v>2</v>
      </c>
      <c r="I11" s="1">
        <v>0</v>
      </c>
      <c r="J11" s="24">
        <f t="shared" si="1"/>
        <v>0</v>
      </c>
      <c r="K11" s="2">
        <v>2</v>
      </c>
      <c r="L11" s="1">
        <v>1</v>
      </c>
      <c r="M11" s="28">
        <f t="shared" si="2"/>
        <v>0.5</v>
      </c>
      <c r="N11" s="1">
        <v>3</v>
      </c>
      <c r="O11" s="1">
        <v>0</v>
      </c>
      <c r="P11" s="24">
        <f t="shared" si="3"/>
        <v>0</v>
      </c>
      <c r="Q11" s="2">
        <v>0</v>
      </c>
      <c r="R11" s="1">
        <v>0</v>
      </c>
      <c r="S11" s="28">
        <f t="shared" si="4"/>
        <v>0</v>
      </c>
      <c r="T11" s="22">
        <f t="shared" si="5"/>
        <v>14</v>
      </c>
      <c r="U11" s="22">
        <f>C11+F11+I11+L11+O11+R11</f>
        <v>2</v>
      </c>
      <c r="V11" s="32">
        <f t="shared" si="6"/>
        <v>0.14285714285714285</v>
      </c>
    </row>
    <row r="12" spans="1:22" ht="30" customHeight="1">
      <c r="A12" s="18" t="s">
        <v>18</v>
      </c>
      <c r="B12" s="1">
        <v>155</v>
      </c>
      <c r="C12" s="1">
        <v>123</v>
      </c>
      <c r="D12" s="24">
        <f t="shared" si="7"/>
        <v>0.7935483870967742</v>
      </c>
      <c r="E12" s="2">
        <v>93</v>
      </c>
      <c r="F12" s="1">
        <v>48</v>
      </c>
      <c r="G12" s="28">
        <f t="shared" si="0"/>
        <v>0.5161290322580645</v>
      </c>
      <c r="H12" s="1">
        <v>48</v>
      </c>
      <c r="I12" s="1">
        <v>27</v>
      </c>
      <c r="J12" s="24">
        <f t="shared" si="1"/>
        <v>0.5625</v>
      </c>
      <c r="K12" s="2">
        <v>74</v>
      </c>
      <c r="L12" s="1">
        <v>43</v>
      </c>
      <c r="M12" s="28">
        <f t="shared" si="2"/>
        <v>0.581081081081081</v>
      </c>
      <c r="N12" s="1">
        <v>111</v>
      </c>
      <c r="O12" s="1">
        <v>57</v>
      </c>
      <c r="P12" s="24">
        <f t="shared" si="3"/>
        <v>0.5135135135135135</v>
      </c>
      <c r="Q12" s="2">
        <v>25</v>
      </c>
      <c r="R12" s="1">
        <v>10</v>
      </c>
      <c r="S12" s="28">
        <f t="shared" si="4"/>
        <v>0.4</v>
      </c>
      <c r="T12" s="22">
        <f t="shared" si="5"/>
        <v>506</v>
      </c>
      <c r="U12" s="22">
        <f t="shared" si="5"/>
        <v>308</v>
      </c>
      <c r="V12" s="32">
        <f t="shared" si="6"/>
        <v>0.6086956521739131</v>
      </c>
    </row>
    <row r="13" spans="1:22" ht="30" customHeight="1">
      <c r="A13" s="18" t="s">
        <v>19</v>
      </c>
      <c r="B13" s="1">
        <v>63</v>
      </c>
      <c r="C13" s="1">
        <v>20</v>
      </c>
      <c r="D13" s="24">
        <f t="shared" si="7"/>
        <v>0.31746031746031744</v>
      </c>
      <c r="E13" s="2">
        <v>78</v>
      </c>
      <c r="F13" s="1">
        <v>38</v>
      </c>
      <c r="G13" s="28">
        <f t="shared" si="0"/>
        <v>0.48717948717948717</v>
      </c>
      <c r="H13" s="1">
        <v>18</v>
      </c>
      <c r="I13" s="1">
        <v>13</v>
      </c>
      <c r="J13" s="24">
        <f t="shared" si="1"/>
        <v>0.7222222222222222</v>
      </c>
      <c r="K13" s="2">
        <v>33</v>
      </c>
      <c r="L13" s="1">
        <v>12</v>
      </c>
      <c r="M13" s="28">
        <f t="shared" si="2"/>
        <v>0.36363636363636365</v>
      </c>
      <c r="N13" s="1">
        <v>46</v>
      </c>
      <c r="O13" s="1">
        <v>17</v>
      </c>
      <c r="P13" s="24">
        <f t="shared" si="3"/>
        <v>0.3695652173913043</v>
      </c>
      <c r="Q13" s="2">
        <v>6</v>
      </c>
      <c r="R13" s="1">
        <v>1</v>
      </c>
      <c r="S13" s="28">
        <f t="shared" si="4"/>
        <v>0.16666666666666666</v>
      </c>
      <c r="T13" s="22">
        <f t="shared" si="5"/>
        <v>244</v>
      </c>
      <c r="U13" s="22">
        <f t="shared" si="5"/>
        <v>101</v>
      </c>
      <c r="V13" s="32">
        <f t="shared" si="6"/>
        <v>0.4139344262295082</v>
      </c>
    </row>
    <row r="14" spans="1:22" ht="30" customHeight="1" thickBot="1">
      <c r="A14" s="19" t="s">
        <v>20</v>
      </c>
      <c r="B14" s="3">
        <v>297</v>
      </c>
      <c r="C14" s="3">
        <v>252</v>
      </c>
      <c r="D14" s="26">
        <f t="shared" si="7"/>
        <v>0.8484848484848485</v>
      </c>
      <c r="E14" s="4">
        <v>236</v>
      </c>
      <c r="F14" s="3">
        <v>199</v>
      </c>
      <c r="G14" s="29">
        <f t="shared" si="0"/>
        <v>0.8432203389830508</v>
      </c>
      <c r="H14" s="3">
        <v>97</v>
      </c>
      <c r="I14" s="3">
        <v>90</v>
      </c>
      <c r="J14" s="26">
        <f t="shared" si="1"/>
        <v>0.9278350515463918</v>
      </c>
      <c r="K14" s="4">
        <v>248</v>
      </c>
      <c r="L14" s="3">
        <v>236</v>
      </c>
      <c r="M14" s="29">
        <f t="shared" si="2"/>
        <v>0.9516129032258065</v>
      </c>
      <c r="N14" s="3">
        <v>179</v>
      </c>
      <c r="O14" s="3">
        <v>149</v>
      </c>
      <c r="P14" s="26">
        <f t="shared" si="3"/>
        <v>0.8324022346368715</v>
      </c>
      <c r="Q14" s="4">
        <v>37</v>
      </c>
      <c r="R14" s="3">
        <v>32</v>
      </c>
      <c r="S14" s="29">
        <f t="shared" si="4"/>
        <v>0.8648648648648649</v>
      </c>
      <c r="T14" s="22">
        <f t="shared" si="5"/>
        <v>1094</v>
      </c>
      <c r="U14" s="22">
        <f t="shared" si="5"/>
        <v>958</v>
      </c>
      <c r="V14" s="33">
        <f t="shared" si="6"/>
        <v>0.8756855575868373</v>
      </c>
    </row>
    <row r="15" spans="1:22" ht="30" customHeight="1" thickBot="1">
      <c r="A15" s="12" t="s">
        <v>1</v>
      </c>
      <c r="B15" s="5">
        <f>SUM(B4:B14)</f>
        <v>677</v>
      </c>
      <c r="C15" s="6">
        <f>SUM(C4:C14)</f>
        <v>504</v>
      </c>
      <c r="D15" s="7">
        <f t="shared" si="7"/>
        <v>0.7444608567208272</v>
      </c>
      <c r="E15" s="8">
        <f>SUM(E4:E14)</f>
        <v>612</v>
      </c>
      <c r="F15" s="6">
        <f>SUM(F4:F14)</f>
        <v>458</v>
      </c>
      <c r="G15" s="9">
        <f t="shared" si="0"/>
        <v>0.7483660130718954</v>
      </c>
      <c r="H15" s="5">
        <f>SUM(H4:H14)</f>
        <v>279</v>
      </c>
      <c r="I15" s="6">
        <f>SUM(I4:I14)</f>
        <v>232</v>
      </c>
      <c r="J15" s="7">
        <f t="shared" si="1"/>
        <v>0.8315412186379928</v>
      </c>
      <c r="K15" s="8">
        <f>SUM(K4:K14)</f>
        <v>456</v>
      </c>
      <c r="L15" s="6">
        <f>SUM(L4:L14)</f>
        <v>381</v>
      </c>
      <c r="M15" s="9">
        <f t="shared" si="2"/>
        <v>0.8355263157894737</v>
      </c>
      <c r="N15" s="5">
        <f>SUM(N4:N14)</f>
        <v>463</v>
      </c>
      <c r="O15" s="6">
        <f>SUM(O4:O14)</f>
        <v>331</v>
      </c>
      <c r="P15" s="7">
        <f t="shared" si="3"/>
        <v>0.714902807775378</v>
      </c>
      <c r="Q15" s="8">
        <f>SUM(Q4:Q14)</f>
        <v>86</v>
      </c>
      <c r="R15" s="6">
        <f>SUM(R4:R14)</f>
        <v>59</v>
      </c>
      <c r="S15" s="9">
        <f t="shared" si="4"/>
        <v>0.686046511627907</v>
      </c>
      <c r="T15" s="5">
        <f>SUM(T4:T14)</f>
        <v>2573</v>
      </c>
      <c r="U15" s="5">
        <f>SUM(U4:U14)</f>
        <v>1965</v>
      </c>
      <c r="V15" s="9">
        <f>IF(T15=0,0,U15/T15)</f>
        <v>0.763699961134862</v>
      </c>
    </row>
    <row r="16" ht="12.75">
      <c r="A16" s="13" t="s">
        <v>28</v>
      </c>
    </row>
    <row r="17" ht="12.75">
      <c r="A17" s="14" t="s">
        <v>21</v>
      </c>
    </row>
    <row r="18" ht="12.75">
      <c r="A18" s="14" t="s">
        <v>22</v>
      </c>
    </row>
    <row r="19" ht="12.75">
      <c r="A19" s="14" t="s">
        <v>23</v>
      </c>
    </row>
    <row r="20" ht="5.25" customHeight="1"/>
    <row r="21" spans="1:25" ht="31.5" customHeight="1">
      <c r="A21" s="34" t="s">
        <v>26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5"/>
      <c r="X21" s="15"/>
      <c r="Y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2021-09-17T04:22:56Z</cp:lastPrinted>
  <dcterms:created xsi:type="dcterms:W3CDTF">2009-07-23T10:26:01Z</dcterms:created>
  <dcterms:modified xsi:type="dcterms:W3CDTF">2023-08-04T05:24:48Z</dcterms:modified>
  <cp:category/>
  <cp:version/>
  <cp:contentType/>
  <cp:contentStatus/>
</cp:coreProperties>
</file>